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 activeTab="3"/>
  </bookViews>
  <sheets>
    <sheet name="GELİŞTİRME" sheetId="4" r:id="rId1"/>
    <sheet name="İDARİ GÖREV TAZMİNATI" sheetId="5" r:id="rId2"/>
    <sheet name="ÜNİVERSİTE ÖDENEĞİ" sheetId="6" r:id="rId3"/>
    <sheet name="BANKA LİSTESİ" sheetId="2" r:id="rId4"/>
  </sheets>
  <calcPr calcId="162913"/>
</workbook>
</file>

<file path=xl/calcChain.xml><?xml version="1.0" encoding="utf-8"?>
<calcChain xmlns="http://schemas.openxmlformats.org/spreadsheetml/2006/main">
  <c r="O16" i="4" l="1"/>
  <c r="E15" i="6" l="1"/>
  <c r="H15" i="6"/>
  <c r="G15" i="5" l="1"/>
  <c r="M16" i="6" l="1"/>
  <c r="H16" i="4"/>
  <c r="I15" i="6" l="1"/>
  <c r="K15" i="6" s="1"/>
  <c r="M17" i="4"/>
  <c r="O17" i="4" s="1"/>
  <c r="M18" i="4"/>
  <c r="O18" i="4" s="1"/>
  <c r="M19" i="4"/>
  <c r="O19" i="4" s="1"/>
  <c r="H15" i="5"/>
  <c r="J15" i="5" s="1"/>
  <c r="K15" i="5" l="1"/>
  <c r="M15" i="5" s="1"/>
  <c r="L15" i="5"/>
  <c r="L17" i="5" s="1"/>
  <c r="L15" i="6"/>
  <c r="M15" i="6" s="1"/>
  <c r="M17" i="6" s="1"/>
  <c r="J17" i="5"/>
  <c r="I16" i="4"/>
  <c r="K16" i="4" s="1"/>
  <c r="M16" i="4" l="1"/>
  <c r="O20" i="4" s="1"/>
  <c r="M17" i="5"/>
  <c r="K17" i="5"/>
</calcChain>
</file>

<file path=xl/sharedStrings.xml><?xml version="1.0" encoding="utf-8"?>
<sst xmlns="http://schemas.openxmlformats.org/spreadsheetml/2006/main" count="94" uniqueCount="50">
  <si>
    <t>DAMGA VERGİSİ</t>
  </si>
  <si>
    <t>NET TUTAR</t>
  </si>
  <si>
    <t>İLGİLİ BİRİM</t>
  </si>
  <si>
    <t>İLGİLİ OLDUĞU DÖNEM</t>
  </si>
  <si>
    <t>GÖSTERGESİ</t>
  </si>
  <si>
    <t>EK GÖSTERGESİ</t>
  </si>
  <si>
    <t>MEMUR MAAŞ KATSAYISI</t>
  </si>
  <si>
    <t>ÖDENECEK GÜN SAYISI</t>
  </si>
  <si>
    <t>TUTAR</t>
  </si>
  <si>
    <t>SİCİL NO</t>
  </si>
  <si>
    <t>AYLIK GÖSTERGE</t>
  </si>
  <si>
    <t>EK 
GÖSTERGE</t>
  </si>
  <si>
    <t>TARİH ARALIĞI</t>
  </si>
  <si>
    <t>DERECE/KADEME</t>
  </si>
  <si>
    <t>TIP FAKÜLTESİ</t>
  </si>
  <si>
    <t>LOJMAN KESİNTİSİ</t>
  </si>
  <si>
    <t xml:space="preserve">BRÜT TUTAR                                (30 GÜNLÜK) </t>
  </si>
  <si>
    <t>KURULUŞ GELİŞTİRME ORANI</t>
  </si>
  <si>
    <t>BANKA LİSTESİ</t>
  </si>
  <si>
    <t>SİİRT ÜNİVERSİTESİ TIP FAKÜLTESİ DEKANLIĞI</t>
  </si>
  <si>
    <t>SIRA NO</t>
  </si>
  <si>
    <t>T.C. NO</t>
  </si>
  <si>
    <t>BİRİMİ</t>
  </si>
  <si>
    <t>IBAN</t>
  </si>
  <si>
    <t xml:space="preserve">TUTAR </t>
  </si>
  <si>
    <t>GERÇEKLEŞTİRME GÖREVLİSİ</t>
  </si>
  <si>
    <t>HARCAMA YETKİLİSİ</t>
  </si>
  <si>
    <t>MUHASEBE YETKİLİSİ</t>
  </si>
  <si>
    <t>ÜNVANI</t>
  </si>
  <si>
    <t xml:space="preserve">ADI-SOYADI </t>
  </si>
  <si>
    <t xml:space="preserve">DÖNEM: </t>
  </si>
  <si>
    <t>ADI-SOYADI</t>
  </si>
  <si>
    <t>KURULUŞ GELİŞTİRME ÖDENEĞİ HESAPLAMA TABLOSU</t>
  </si>
  <si>
    <t>BİR GÜNLÜK KURULUŞ GELİŞTİRME</t>
  </si>
  <si>
    <t>Net Ödenecek Tutar</t>
  </si>
  <si>
    <t>Tutar</t>
  </si>
  <si>
    <t>ÜNİVERSİTE ÖDENEĞİ HESAPLAMA TABLOSU</t>
  </si>
  <si>
    <t>İDARİ GÖREV TAZMİNATI HESAPLAMA TABLOSU</t>
  </si>
  <si>
    <t>BİR GÜNLÜK TUTAR</t>
  </si>
  <si>
    <t>EN YÜKSEK DEVLET MEMURU KATSAYISI</t>
  </si>
  <si>
    <t>1 GÜNLÜK TUTAR</t>
  </si>
  <si>
    <t>GELİR VERGİSİ</t>
  </si>
  <si>
    <t>EK TAZMİNAT (28/B)</t>
  </si>
  <si>
    <t>30</t>
  </si>
  <si>
    <t>EK 
GÖSTERGE FARKI (………...)</t>
  </si>
  <si>
    <t>HESAPLAMA FORMÜLÜ</t>
  </si>
  <si>
    <t>[(Aylık Gösterge + Ek Gösterge) X Aylık Katsayı] * %Geliştirme Ödeneği Oranı</t>
  </si>
  <si>
    <t>………………………………………                                                 Dekan/Harcama Yetkilisi</t>
  </si>
  <si>
    <t>……………………………..                                                                                                     Fakülte Sekreteri/Gerçekleştirme Görevlisi</t>
  </si>
  <si>
    <t>………………………………..                                             Dekan/Harcama Yetkilisi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</si>
</sst>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4" fontId="2" fillId="0" borderId="1" xfId="0" applyNumberFormat="1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7" fontId="1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" fontId="2" fillId="0" borderId="0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2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 shrinkToFit="1"/>
    </xf>
    <xf numFmtId="4" fontId="1" fillId="0" borderId="1" xfId="0" applyNumberFormat="1" applyFont="1" applyBorder="1" applyAlignment="1">
      <alignment vertical="center" wrapText="1" shrinkToFit="1"/>
    </xf>
    <xf numFmtId="4" fontId="1" fillId="0" borderId="1" xfId="0" applyNumberFormat="1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" fontId="2" fillId="0" borderId="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595313</xdr:colOff>
      <xdr:row>0</xdr:row>
      <xdr:rowOff>47626</xdr:rowOff>
    </xdr:from>
    <xdr:to>
      <xdr:col>1</xdr:col>
      <xdr:colOff>757238</xdr:colOff>
      <xdr:row>3</xdr:row>
      <xdr:rowOff>33338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3" y="47626"/>
          <a:ext cx="1209675" cy="6048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595313</xdr:colOff>
      <xdr:row>0</xdr:row>
      <xdr:rowOff>47626</xdr:rowOff>
    </xdr:from>
    <xdr:to>
      <xdr:col>1</xdr:col>
      <xdr:colOff>757238</xdr:colOff>
      <xdr:row>3</xdr:row>
      <xdr:rowOff>71438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3" y="47626"/>
          <a:ext cx="1209675" cy="5953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595313</xdr:colOff>
      <xdr:row>0</xdr:row>
      <xdr:rowOff>47626</xdr:rowOff>
    </xdr:from>
    <xdr:to>
      <xdr:col>1</xdr:col>
      <xdr:colOff>757238</xdr:colOff>
      <xdr:row>3</xdr:row>
      <xdr:rowOff>71438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3" y="47626"/>
          <a:ext cx="1209675" cy="5953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342900</xdr:colOff>
      <xdr:row>1</xdr:row>
      <xdr:rowOff>9525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038225" cy="514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opLeftCell="A2" zoomScale="80" zoomScaleNormal="80" workbookViewId="0">
      <selection activeCell="K24" sqref="K24:M29"/>
    </sheetView>
  </sheetViews>
  <sheetFormatPr defaultRowHeight="15.75" x14ac:dyDescent="0.25"/>
  <cols>
    <col min="1" max="1" width="15.7109375" style="4" customWidth="1"/>
    <col min="2" max="15" width="18.7109375" style="4" customWidth="1"/>
    <col min="16" max="16384" width="9.140625" style="4"/>
  </cols>
  <sheetData>
    <row r="1" spans="1:15" ht="15.75" customHeight="1" x14ac:dyDescent="0.25">
      <c r="A1" s="47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</row>
    <row r="2" spans="1:15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2"/>
    </row>
    <row r="3" spans="1:15" ht="16.5" thickBot="1" x14ac:dyDescent="0.3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5" ht="24.95" customHeight="1" thickBot="1" x14ac:dyDescent="0.3">
      <c r="B4" s="19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24"/>
      <c r="O4" s="18"/>
    </row>
    <row r="5" spans="1:15" ht="24.95" customHeight="1" thickBot="1" x14ac:dyDescent="0.3">
      <c r="A5" s="58" t="s">
        <v>32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60"/>
    </row>
    <row r="6" spans="1:15" ht="24.95" customHeight="1" x14ac:dyDescent="0.25"/>
    <row r="7" spans="1:15" ht="33" customHeight="1" x14ac:dyDescent="0.25">
      <c r="A7" s="44" t="s">
        <v>2</v>
      </c>
      <c r="B7" s="44"/>
      <c r="C7" s="40" t="s">
        <v>14</v>
      </c>
      <c r="D7" s="40"/>
      <c r="E7" s="8"/>
      <c r="F7" s="25"/>
      <c r="G7" s="27"/>
      <c r="H7" s="27"/>
    </row>
    <row r="8" spans="1:15" ht="33" customHeight="1" x14ac:dyDescent="0.25">
      <c r="A8" s="45" t="s">
        <v>3</v>
      </c>
      <c r="B8" s="45"/>
      <c r="C8" s="42"/>
      <c r="D8" s="42"/>
      <c r="E8" s="9"/>
      <c r="F8" s="25"/>
      <c r="G8" s="27"/>
      <c r="H8" s="27"/>
    </row>
    <row r="9" spans="1:15" ht="33" customHeight="1" x14ac:dyDescent="0.25">
      <c r="A9" s="46" t="s">
        <v>9</v>
      </c>
      <c r="B9" s="46"/>
      <c r="C9" s="42"/>
      <c r="D9" s="42"/>
      <c r="E9" s="8"/>
      <c r="F9" s="25"/>
      <c r="G9" s="28"/>
      <c r="H9" s="28"/>
    </row>
    <row r="10" spans="1:15" ht="33" customHeight="1" x14ac:dyDescent="0.25">
      <c r="A10" s="46" t="s">
        <v>13</v>
      </c>
      <c r="B10" s="46"/>
      <c r="C10" s="61"/>
      <c r="D10" s="61"/>
      <c r="E10" s="8"/>
      <c r="F10" s="25"/>
      <c r="G10" s="32"/>
      <c r="H10" s="32"/>
    </row>
    <row r="11" spans="1:15" ht="33" customHeight="1" x14ac:dyDescent="0.25">
      <c r="A11" s="44" t="s">
        <v>4</v>
      </c>
      <c r="B11" s="44"/>
      <c r="C11" s="40"/>
      <c r="D11" s="40"/>
      <c r="E11" s="8"/>
      <c r="F11" s="25"/>
      <c r="G11" s="32"/>
      <c r="H11" s="32"/>
    </row>
    <row r="12" spans="1:15" ht="33" customHeight="1" x14ac:dyDescent="0.25">
      <c r="A12" s="44" t="s">
        <v>5</v>
      </c>
      <c r="B12" s="44"/>
      <c r="C12" s="41"/>
      <c r="D12" s="41"/>
      <c r="E12" s="8"/>
      <c r="F12" s="25"/>
      <c r="G12" s="57"/>
      <c r="H12" s="57"/>
    </row>
    <row r="13" spans="1:15" ht="33" customHeight="1" x14ac:dyDescent="0.25">
      <c r="A13" s="44" t="s">
        <v>45</v>
      </c>
      <c r="B13" s="44"/>
      <c r="C13" s="43" t="s">
        <v>46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</row>
    <row r="15" spans="1:15" ht="52.5" customHeight="1" x14ac:dyDescent="0.25">
      <c r="A15" s="34" t="s">
        <v>12</v>
      </c>
      <c r="B15" s="29" t="s">
        <v>31</v>
      </c>
      <c r="C15" s="29" t="s">
        <v>28</v>
      </c>
      <c r="D15" s="29" t="s">
        <v>10</v>
      </c>
      <c r="E15" s="29" t="s">
        <v>11</v>
      </c>
      <c r="F15" s="29" t="s">
        <v>6</v>
      </c>
      <c r="G15" s="29" t="s">
        <v>17</v>
      </c>
      <c r="H15" s="29" t="s">
        <v>16</v>
      </c>
      <c r="I15" s="29" t="s">
        <v>33</v>
      </c>
      <c r="J15" s="29" t="s">
        <v>7</v>
      </c>
      <c r="K15" s="29" t="s">
        <v>8</v>
      </c>
      <c r="L15" s="29" t="s">
        <v>15</v>
      </c>
      <c r="M15" s="29" t="s">
        <v>0</v>
      </c>
      <c r="N15" s="31" t="s">
        <v>42</v>
      </c>
      <c r="O15" s="29" t="s">
        <v>1</v>
      </c>
    </row>
    <row r="16" spans="1:15" ht="30" customHeight="1" x14ac:dyDescent="0.25">
      <c r="A16" s="30"/>
      <c r="B16" s="1"/>
      <c r="C16" s="1"/>
      <c r="D16" s="1"/>
      <c r="E16" s="1"/>
      <c r="F16" s="1"/>
      <c r="G16" s="1"/>
      <c r="H16" s="2">
        <f>((((D16+E16)*F16)/100)*480)</f>
        <v>0</v>
      </c>
      <c r="I16" s="2">
        <f>+H16/30</f>
        <v>0</v>
      </c>
      <c r="J16" s="3"/>
      <c r="K16" s="2">
        <f>+I16*J16</f>
        <v>0</v>
      </c>
      <c r="L16" s="2"/>
      <c r="M16" s="2">
        <f>ROUND(K16*0.00759,2)</f>
        <v>0</v>
      </c>
      <c r="N16" s="2"/>
      <c r="O16" s="2">
        <f>K16-M16-L16+N16</f>
        <v>0</v>
      </c>
    </row>
    <row r="17" spans="1:15" ht="30" customHeight="1" x14ac:dyDescent="0.25">
      <c r="A17" s="30"/>
      <c r="B17" s="1"/>
      <c r="C17" s="1"/>
      <c r="D17" s="1"/>
      <c r="E17" s="1"/>
      <c r="F17" s="1"/>
      <c r="G17" s="1"/>
      <c r="H17" s="2"/>
      <c r="I17" s="2"/>
      <c r="J17" s="3"/>
      <c r="K17" s="2"/>
      <c r="L17" s="2"/>
      <c r="M17" s="2">
        <f t="shared" ref="M17:M19" si="0">+K18*7.59/1000</f>
        <v>0</v>
      </c>
      <c r="N17" s="2"/>
      <c r="O17" s="2">
        <f t="shared" ref="O17:O19" si="1">K17-M17-L17+N17</f>
        <v>0</v>
      </c>
    </row>
    <row r="18" spans="1:15" ht="30" customHeight="1" x14ac:dyDescent="0.25">
      <c r="A18" s="30"/>
      <c r="B18" s="1"/>
      <c r="C18" s="1"/>
      <c r="D18" s="1"/>
      <c r="E18" s="1"/>
      <c r="F18" s="1"/>
      <c r="G18" s="1"/>
      <c r="H18" s="2"/>
      <c r="I18" s="2"/>
      <c r="J18" s="3"/>
      <c r="K18" s="2"/>
      <c r="L18" s="2"/>
      <c r="M18" s="2">
        <f t="shared" si="0"/>
        <v>0</v>
      </c>
      <c r="N18" s="2"/>
      <c r="O18" s="2">
        <f t="shared" si="1"/>
        <v>0</v>
      </c>
    </row>
    <row r="19" spans="1:15" ht="30" customHeight="1" x14ac:dyDescent="0.25">
      <c r="A19" s="33"/>
      <c r="B19" s="1"/>
      <c r="C19" s="1"/>
      <c r="D19" s="1"/>
      <c r="E19" s="1"/>
      <c r="F19" s="1"/>
      <c r="G19" s="1"/>
      <c r="H19" s="2"/>
      <c r="I19" s="2"/>
      <c r="J19" s="3"/>
      <c r="K19" s="2"/>
      <c r="L19" s="2"/>
      <c r="M19" s="2">
        <f t="shared" si="0"/>
        <v>0</v>
      </c>
      <c r="N19" s="2"/>
      <c r="O19" s="2">
        <f t="shared" si="1"/>
        <v>0</v>
      </c>
    </row>
    <row r="20" spans="1:15" ht="30" customHeight="1" x14ac:dyDescent="0.25">
      <c r="A20" s="33"/>
      <c r="B20" s="1"/>
      <c r="C20" s="1"/>
      <c r="D20" s="1"/>
      <c r="E20" s="1"/>
      <c r="F20" s="1"/>
      <c r="G20" s="1"/>
      <c r="H20" s="2"/>
      <c r="I20" s="36"/>
      <c r="J20" s="36"/>
      <c r="K20" s="35"/>
      <c r="L20" s="56" t="s">
        <v>34</v>
      </c>
      <c r="M20" s="56"/>
      <c r="N20" s="37"/>
      <c r="O20" s="35">
        <f>O16+O17+O18+O19</f>
        <v>0</v>
      </c>
    </row>
    <row r="21" spans="1:15" ht="20.100000000000001" customHeight="1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25">
      <c r="J22" s="6"/>
      <c r="K22" s="6"/>
      <c r="L22" s="6"/>
      <c r="M22" s="6"/>
      <c r="N22" s="6"/>
      <c r="O22" s="6"/>
    </row>
    <row r="23" spans="1:15" x14ac:dyDescent="0.25">
      <c r="H23" s="6"/>
      <c r="I23" s="6"/>
      <c r="J23" s="7"/>
      <c r="K23" s="7"/>
      <c r="L23" s="7"/>
      <c r="M23" s="7"/>
      <c r="N23" s="7"/>
      <c r="O23" s="6"/>
    </row>
    <row r="24" spans="1:15" x14ac:dyDescent="0.25">
      <c r="C24" s="39" t="s">
        <v>48</v>
      </c>
      <c r="D24" s="39"/>
      <c r="E24" s="39"/>
      <c r="H24" s="6"/>
      <c r="I24" s="6"/>
      <c r="J24" s="7"/>
      <c r="K24" s="39" t="s">
        <v>47</v>
      </c>
      <c r="L24" s="39"/>
      <c r="M24" s="39"/>
      <c r="N24" s="38"/>
    </row>
    <row r="25" spans="1:15" x14ac:dyDescent="0.25">
      <c r="C25" s="39"/>
      <c r="D25" s="39"/>
      <c r="E25" s="39"/>
      <c r="H25" s="6"/>
      <c r="I25" s="6"/>
      <c r="J25" s="7"/>
      <c r="K25" s="39"/>
      <c r="L25" s="39"/>
      <c r="M25" s="39"/>
      <c r="N25" s="38"/>
    </row>
    <row r="26" spans="1:15" x14ac:dyDescent="0.25">
      <c r="C26" s="39"/>
      <c r="D26" s="39"/>
      <c r="E26" s="39"/>
      <c r="H26" s="6"/>
      <c r="I26" s="6"/>
      <c r="J26" s="7"/>
      <c r="K26" s="39"/>
      <c r="L26" s="39"/>
      <c r="M26" s="39"/>
      <c r="N26" s="38"/>
    </row>
    <row r="27" spans="1:15" x14ac:dyDescent="0.25">
      <c r="C27" s="39"/>
      <c r="D27" s="39"/>
      <c r="E27" s="39"/>
      <c r="H27" s="6"/>
      <c r="I27" s="6"/>
      <c r="J27" s="6"/>
      <c r="K27" s="39"/>
      <c r="L27" s="39"/>
      <c r="M27" s="39"/>
      <c r="N27" s="38"/>
    </row>
    <row r="28" spans="1:15" x14ac:dyDescent="0.25">
      <c r="C28" s="39"/>
      <c r="D28" s="39"/>
      <c r="E28" s="39"/>
      <c r="K28" s="39"/>
      <c r="L28" s="39"/>
      <c r="M28" s="39"/>
      <c r="N28" s="38"/>
    </row>
    <row r="29" spans="1:15" x14ac:dyDescent="0.25">
      <c r="C29" s="39"/>
      <c r="D29" s="39"/>
      <c r="E29" s="39"/>
      <c r="K29" s="39"/>
      <c r="L29" s="39"/>
      <c r="M29" s="39"/>
      <c r="N29" s="38"/>
    </row>
  </sheetData>
  <mergeCells count="20">
    <mergeCell ref="A7:B7"/>
    <mergeCell ref="A8:B8"/>
    <mergeCell ref="A9:B9"/>
    <mergeCell ref="A1:O3"/>
    <mergeCell ref="L20:M20"/>
    <mergeCell ref="G12:H12"/>
    <mergeCell ref="A5:O5"/>
    <mergeCell ref="A12:B12"/>
    <mergeCell ref="A10:B10"/>
    <mergeCell ref="A11:B11"/>
    <mergeCell ref="C10:D10"/>
    <mergeCell ref="C11:D11"/>
    <mergeCell ref="A13:B13"/>
    <mergeCell ref="C24:E29"/>
    <mergeCell ref="K24:M29"/>
    <mergeCell ref="C7:D7"/>
    <mergeCell ref="C12:D12"/>
    <mergeCell ref="C9:D9"/>
    <mergeCell ref="C8:D8"/>
    <mergeCell ref="C13:O13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zoomScale="90" zoomScaleNormal="90" workbookViewId="0">
      <selection activeCell="I21" sqref="I21:K26"/>
    </sheetView>
  </sheetViews>
  <sheetFormatPr defaultRowHeight="15.75" x14ac:dyDescent="0.25"/>
  <cols>
    <col min="1" max="1" width="15.7109375" style="4" customWidth="1"/>
    <col min="2" max="7" width="18.7109375" style="4" customWidth="1"/>
    <col min="8" max="8" width="15.140625" style="4" customWidth="1"/>
    <col min="9" max="9" width="16.5703125" style="4" bestFit="1" customWidth="1"/>
    <col min="10" max="10" width="7.42578125" style="4" bestFit="1" customWidth="1"/>
    <col min="11" max="11" width="16.85546875" style="4" bestFit="1" customWidth="1"/>
    <col min="12" max="12" width="14.5703125" style="4" bestFit="1" customWidth="1"/>
    <col min="13" max="13" width="11.85546875" style="4" bestFit="1" customWidth="1"/>
    <col min="14" max="16384" width="9.140625" style="4"/>
  </cols>
  <sheetData>
    <row r="1" spans="1:13" ht="15.75" customHeight="1" x14ac:dyDescent="0.25">
      <c r="A1" s="47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</row>
    <row r="2" spans="1:13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2"/>
    </row>
    <row r="3" spans="1:13" ht="16.5" thickBot="1" x14ac:dyDescent="0.3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5"/>
    </row>
    <row r="4" spans="1:13" ht="24.95" customHeight="1" thickBot="1" x14ac:dyDescent="0.3">
      <c r="B4" s="19"/>
      <c r="C4" s="23"/>
      <c r="D4" s="23"/>
      <c r="E4" s="23"/>
      <c r="F4" s="23"/>
      <c r="G4" s="23"/>
      <c r="H4" s="23"/>
      <c r="I4" s="23"/>
      <c r="J4" s="23"/>
      <c r="K4" s="23"/>
      <c r="L4" s="24"/>
      <c r="M4" s="23"/>
    </row>
    <row r="5" spans="1:13" ht="24.95" customHeight="1" thickBot="1" x14ac:dyDescent="0.3">
      <c r="A5" s="58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</row>
    <row r="6" spans="1:13" ht="24.95" customHeight="1" x14ac:dyDescent="0.25"/>
    <row r="7" spans="1:13" ht="33" customHeight="1" x14ac:dyDescent="0.25">
      <c r="A7" s="44" t="s">
        <v>2</v>
      </c>
      <c r="B7" s="44"/>
      <c r="C7" s="40" t="s">
        <v>14</v>
      </c>
      <c r="D7" s="40"/>
      <c r="E7" s="8"/>
      <c r="F7" s="25"/>
      <c r="G7" s="27"/>
      <c r="H7" s="6"/>
    </row>
    <row r="8" spans="1:13" ht="33" customHeight="1" x14ac:dyDescent="0.25">
      <c r="A8" s="45" t="s">
        <v>3</v>
      </c>
      <c r="B8" s="45"/>
      <c r="C8" s="42"/>
      <c r="D8" s="42"/>
      <c r="E8" s="9"/>
      <c r="F8" s="25"/>
      <c r="G8" s="27"/>
      <c r="H8" s="6"/>
    </row>
    <row r="9" spans="1:13" ht="33" customHeight="1" x14ac:dyDescent="0.25">
      <c r="A9" s="46" t="s">
        <v>9</v>
      </c>
      <c r="B9" s="46"/>
      <c r="C9" s="42"/>
      <c r="D9" s="42"/>
      <c r="E9" s="9"/>
      <c r="F9" s="25"/>
      <c r="G9" s="27"/>
      <c r="H9" s="6"/>
    </row>
    <row r="10" spans="1:13" ht="33" customHeight="1" x14ac:dyDescent="0.25">
      <c r="A10" s="46" t="s">
        <v>13</v>
      </c>
      <c r="B10" s="46"/>
      <c r="C10" s="61"/>
      <c r="D10" s="61"/>
      <c r="E10" s="9"/>
      <c r="F10" s="25"/>
      <c r="G10" s="27"/>
      <c r="H10" s="6"/>
    </row>
    <row r="11" spans="1:13" ht="33" customHeight="1" x14ac:dyDescent="0.25">
      <c r="A11" s="44" t="s">
        <v>4</v>
      </c>
      <c r="B11" s="44"/>
      <c r="C11" s="40"/>
      <c r="D11" s="40"/>
      <c r="E11" s="8"/>
      <c r="F11" s="25"/>
      <c r="G11" s="28"/>
      <c r="H11" s="6"/>
    </row>
    <row r="12" spans="1:13" ht="33" customHeight="1" x14ac:dyDescent="0.25">
      <c r="A12" s="44" t="s">
        <v>5</v>
      </c>
      <c r="B12" s="44"/>
      <c r="C12" s="40"/>
      <c r="D12" s="40"/>
      <c r="E12" s="8"/>
      <c r="F12" s="25"/>
      <c r="G12" s="27"/>
      <c r="H12" s="6"/>
    </row>
    <row r="14" spans="1:13" ht="52.5" customHeight="1" x14ac:dyDescent="0.25">
      <c r="A14" s="34" t="s">
        <v>12</v>
      </c>
      <c r="B14" s="29" t="s">
        <v>31</v>
      </c>
      <c r="C14" s="29" t="s">
        <v>28</v>
      </c>
      <c r="D14" s="29" t="s">
        <v>10</v>
      </c>
      <c r="E14" s="29" t="s">
        <v>11</v>
      </c>
      <c r="F14" s="29" t="s">
        <v>6</v>
      </c>
      <c r="G14" s="29" t="s">
        <v>16</v>
      </c>
      <c r="H14" s="29" t="s">
        <v>38</v>
      </c>
      <c r="I14" s="29" t="s">
        <v>7</v>
      </c>
      <c r="J14" s="29" t="s">
        <v>8</v>
      </c>
      <c r="K14" s="29" t="s">
        <v>0</v>
      </c>
      <c r="L14" s="31" t="s">
        <v>41</v>
      </c>
      <c r="M14" s="29" t="s">
        <v>1</v>
      </c>
    </row>
    <row r="15" spans="1:13" x14ac:dyDescent="0.25">
      <c r="A15" s="30"/>
      <c r="B15" s="1"/>
      <c r="C15" s="1"/>
      <c r="D15" s="1"/>
      <c r="E15" s="1"/>
      <c r="F15" s="1"/>
      <c r="G15" s="2">
        <f>(D15+E15)*F15*(30/100)</f>
        <v>0</v>
      </c>
      <c r="H15" s="2">
        <f>G15/30</f>
        <v>0</v>
      </c>
      <c r="I15" s="3"/>
      <c r="J15" s="2">
        <f>H15*I15</f>
        <v>0</v>
      </c>
      <c r="K15" s="2">
        <f>ROUND(J15*0.00759,2)</f>
        <v>0</v>
      </c>
      <c r="L15" s="2">
        <f>J15*(15/100)</f>
        <v>0</v>
      </c>
      <c r="M15" s="2">
        <f>J15-K15-L15</f>
        <v>0</v>
      </c>
    </row>
    <row r="16" spans="1:13" ht="24.95" customHeight="1" x14ac:dyDescent="0.25">
      <c r="A16" s="33"/>
      <c r="B16" s="1"/>
      <c r="C16" s="1"/>
      <c r="D16" s="1"/>
      <c r="E16" s="1"/>
      <c r="F16" s="1"/>
      <c r="G16" s="2"/>
      <c r="H16" s="2"/>
      <c r="I16" s="3"/>
      <c r="J16" s="2"/>
      <c r="K16" s="2"/>
      <c r="L16" s="2"/>
      <c r="M16" s="2"/>
    </row>
    <row r="17" spans="1:13" ht="24.95" customHeight="1" x14ac:dyDescent="0.25">
      <c r="A17" s="33"/>
      <c r="B17" s="1"/>
      <c r="C17" s="1"/>
      <c r="D17" s="1"/>
      <c r="E17" s="1"/>
      <c r="F17" s="1"/>
      <c r="G17" s="2"/>
      <c r="H17" s="56" t="s">
        <v>35</v>
      </c>
      <c r="I17" s="56"/>
      <c r="J17" s="35">
        <f>SUM(J15:J16)</f>
        <v>0</v>
      </c>
      <c r="K17" s="35">
        <f>SUM(K15:K16)</f>
        <v>0</v>
      </c>
      <c r="L17" s="37">
        <f>SUM(L15:L16)</f>
        <v>0</v>
      </c>
      <c r="M17" s="37">
        <f>M15+M16</f>
        <v>0</v>
      </c>
    </row>
    <row r="18" spans="1:13" ht="20.100000000000001" customHeight="1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I19" s="6"/>
      <c r="J19" s="6"/>
      <c r="K19" s="6"/>
      <c r="L19" s="6"/>
      <c r="M19" s="6"/>
    </row>
    <row r="20" spans="1:13" x14ac:dyDescent="0.25">
      <c r="G20" s="6"/>
      <c r="H20" s="6"/>
      <c r="I20" s="7"/>
      <c r="J20" s="7"/>
      <c r="K20" s="7"/>
      <c r="L20" s="7"/>
      <c r="M20" s="6"/>
    </row>
    <row r="21" spans="1:13" ht="15.75" customHeight="1" x14ac:dyDescent="0.25">
      <c r="C21" s="39" t="s">
        <v>48</v>
      </c>
      <c r="D21" s="39"/>
      <c r="E21" s="39"/>
      <c r="G21" s="6"/>
      <c r="H21" s="6"/>
      <c r="I21" s="39" t="s">
        <v>47</v>
      </c>
      <c r="J21" s="39"/>
      <c r="K21" s="39"/>
      <c r="L21" s="38"/>
    </row>
    <row r="22" spans="1:13" x14ac:dyDescent="0.25">
      <c r="C22" s="39"/>
      <c r="D22" s="39"/>
      <c r="E22" s="39"/>
      <c r="G22" s="6"/>
      <c r="H22" s="6"/>
      <c r="I22" s="39"/>
      <c r="J22" s="39"/>
      <c r="K22" s="39"/>
      <c r="L22" s="38"/>
    </row>
    <row r="23" spans="1:13" x14ac:dyDescent="0.25">
      <c r="C23" s="39"/>
      <c r="D23" s="39"/>
      <c r="E23" s="39"/>
      <c r="G23" s="6"/>
      <c r="H23" s="6"/>
      <c r="I23" s="39"/>
      <c r="J23" s="39"/>
      <c r="K23" s="39"/>
      <c r="L23" s="38"/>
    </row>
    <row r="24" spans="1:13" x14ac:dyDescent="0.25">
      <c r="C24" s="39"/>
      <c r="D24" s="39"/>
      <c r="E24" s="39"/>
      <c r="G24" s="6"/>
      <c r="H24" s="6"/>
      <c r="I24" s="39"/>
      <c r="J24" s="39"/>
      <c r="K24" s="39"/>
      <c r="L24" s="38"/>
    </row>
    <row r="25" spans="1:13" x14ac:dyDescent="0.25">
      <c r="C25" s="39"/>
      <c r="D25" s="39"/>
      <c r="E25" s="39"/>
      <c r="I25" s="39"/>
      <c r="J25" s="39"/>
      <c r="K25" s="39"/>
      <c r="L25" s="38"/>
    </row>
    <row r="26" spans="1:13" x14ac:dyDescent="0.25">
      <c r="C26" s="39"/>
      <c r="D26" s="39"/>
      <c r="E26" s="39"/>
      <c r="I26" s="39"/>
      <c r="J26" s="39"/>
      <c r="K26" s="39"/>
      <c r="L26" s="38"/>
    </row>
  </sheetData>
  <mergeCells count="17">
    <mergeCell ref="A1:M3"/>
    <mergeCell ref="A5:M5"/>
    <mergeCell ref="C7:D7"/>
    <mergeCell ref="C8:D8"/>
    <mergeCell ref="A7:B7"/>
    <mergeCell ref="A8:B8"/>
    <mergeCell ref="C21:E26"/>
    <mergeCell ref="I21:K26"/>
    <mergeCell ref="C11:D11"/>
    <mergeCell ref="C12:D12"/>
    <mergeCell ref="H17:I17"/>
    <mergeCell ref="A9:B9"/>
    <mergeCell ref="A10:B10"/>
    <mergeCell ref="A11:B11"/>
    <mergeCell ref="A12:B12"/>
    <mergeCell ref="C9:D9"/>
    <mergeCell ref="C10:D10"/>
  </mergeCells>
  <pageMargins left="0.7" right="0.7" top="0.75" bottom="0.75" header="0.3" footer="0.3"/>
  <pageSetup paperSize="9" scale="6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="90" zoomScaleNormal="90" workbookViewId="0">
      <selection activeCell="J21" sqref="J21:L26"/>
    </sheetView>
  </sheetViews>
  <sheetFormatPr defaultRowHeight="15.75" x14ac:dyDescent="0.25"/>
  <cols>
    <col min="1" max="1" width="15.7109375" style="4" customWidth="1"/>
    <col min="2" max="13" width="18.7109375" style="4" customWidth="1"/>
    <col min="14" max="16384" width="9.140625" style="4"/>
  </cols>
  <sheetData>
    <row r="1" spans="1:13" ht="15.75" customHeight="1" x14ac:dyDescent="0.25">
      <c r="A1" s="47" t="s">
        <v>19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</row>
    <row r="2" spans="1:13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2"/>
    </row>
    <row r="3" spans="1:13" ht="16.5" thickBot="1" x14ac:dyDescent="0.3">
      <c r="A3" s="53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5"/>
    </row>
    <row r="4" spans="1:13" ht="24.95" customHeight="1" thickBot="1" x14ac:dyDescent="0.3">
      <c r="B4" s="19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ht="24.95" customHeight="1" thickBot="1" x14ac:dyDescent="0.3">
      <c r="A5" s="58" t="s">
        <v>36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</row>
    <row r="6" spans="1:13" ht="24.95" customHeight="1" x14ac:dyDescent="0.25"/>
    <row r="7" spans="1:13" ht="33" customHeight="1" x14ac:dyDescent="0.25">
      <c r="A7" s="45" t="s">
        <v>2</v>
      </c>
      <c r="B7" s="45"/>
      <c r="C7" s="42" t="s">
        <v>14</v>
      </c>
      <c r="D7" s="42"/>
      <c r="E7" s="8"/>
      <c r="F7" s="25"/>
      <c r="G7" s="27"/>
      <c r="H7" s="27"/>
      <c r="I7" s="27"/>
    </row>
    <row r="8" spans="1:13" ht="33" customHeight="1" x14ac:dyDescent="0.25">
      <c r="A8" s="45" t="s">
        <v>3</v>
      </c>
      <c r="B8" s="45"/>
      <c r="C8" s="42"/>
      <c r="D8" s="42"/>
      <c r="E8" s="9"/>
      <c r="F8" s="25"/>
      <c r="G8" s="27"/>
      <c r="H8" s="27"/>
      <c r="I8" s="27"/>
    </row>
    <row r="9" spans="1:13" ht="33" customHeight="1" x14ac:dyDescent="0.25">
      <c r="A9" s="46" t="s">
        <v>9</v>
      </c>
      <c r="B9" s="46"/>
      <c r="C9" s="42"/>
      <c r="D9" s="42"/>
      <c r="E9" s="9"/>
      <c r="F9" s="25"/>
      <c r="G9" s="26"/>
      <c r="H9" s="26"/>
      <c r="I9" s="26"/>
    </row>
    <row r="10" spans="1:13" ht="33" customHeight="1" x14ac:dyDescent="0.25">
      <c r="A10" s="46" t="s">
        <v>13</v>
      </c>
      <c r="B10" s="46"/>
      <c r="C10" s="61"/>
      <c r="D10" s="61"/>
      <c r="E10" s="9"/>
      <c r="F10" s="25"/>
      <c r="G10" s="26"/>
      <c r="H10" s="26"/>
      <c r="I10" s="26"/>
    </row>
    <row r="11" spans="1:13" ht="33" customHeight="1" x14ac:dyDescent="0.25">
      <c r="A11" s="45" t="s">
        <v>4</v>
      </c>
      <c r="B11" s="45"/>
      <c r="C11" s="42"/>
      <c r="D11" s="42"/>
      <c r="E11" s="8"/>
      <c r="F11" s="25"/>
      <c r="G11" s="28"/>
      <c r="H11" s="28"/>
      <c r="I11" s="28"/>
    </row>
    <row r="12" spans="1:13" ht="33" customHeight="1" x14ac:dyDescent="0.25">
      <c r="A12" s="45" t="s">
        <v>5</v>
      </c>
      <c r="B12" s="45"/>
      <c r="C12" s="42"/>
      <c r="D12" s="42"/>
      <c r="E12" s="8"/>
      <c r="F12" s="25"/>
      <c r="G12" s="27"/>
      <c r="H12" s="27"/>
      <c r="I12" s="27"/>
    </row>
    <row r="14" spans="1:13" ht="52.5" customHeight="1" x14ac:dyDescent="0.25">
      <c r="A14" s="34" t="s">
        <v>12</v>
      </c>
      <c r="B14" s="29" t="s">
        <v>31</v>
      </c>
      <c r="C14" s="29" t="s">
        <v>28</v>
      </c>
      <c r="D14" s="29" t="s">
        <v>10</v>
      </c>
      <c r="E14" s="29" t="s">
        <v>44</v>
      </c>
      <c r="F14" s="29" t="s">
        <v>6</v>
      </c>
      <c r="G14" s="29" t="s">
        <v>39</v>
      </c>
      <c r="H14" s="29" t="s">
        <v>16</v>
      </c>
      <c r="I14" s="29" t="s">
        <v>40</v>
      </c>
      <c r="J14" s="29" t="s">
        <v>7</v>
      </c>
      <c r="K14" s="29" t="s">
        <v>8</v>
      </c>
      <c r="L14" s="29" t="s">
        <v>0</v>
      </c>
      <c r="M14" s="29" t="s">
        <v>1</v>
      </c>
    </row>
    <row r="15" spans="1:13" x14ac:dyDescent="0.25">
      <c r="A15" s="30"/>
      <c r="B15" s="1"/>
      <c r="C15" s="1"/>
      <c r="D15" s="1"/>
      <c r="E15" s="1">
        <f>ROUND(1100*F15/30*J15,2)</f>
        <v>0</v>
      </c>
      <c r="F15" s="1"/>
      <c r="G15" s="1">
        <v>9500</v>
      </c>
      <c r="H15" s="2">
        <f>(G15*F15)*(30/100)</f>
        <v>0</v>
      </c>
      <c r="I15" s="2">
        <f>H15/30</f>
        <v>0</v>
      </c>
      <c r="J15" s="3" t="s">
        <v>43</v>
      </c>
      <c r="K15" s="2">
        <f>I15*J15+E15</f>
        <v>0</v>
      </c>
      <c r="L15" s="2">
        <f>ROUND(K15*0.00759,2)</f>
        <v>0</v>
      </c>
      <c r="M15" s="2">
        <f t="shared" ref="M15:M16" si="0">K15-L15</f>
        <v>0</v>
      </c>
    </row>
    <row r="16" spans="1:13" ht="24.95" customHeight="1" x14ac:dyDescent="0.25">
      <c r="A16" s="33"/>
      <c r="B16" s="1"/>
      <c r="C16" s="1"/>
      <c r="D16" s="1"/>
      <c r="E16" s="1"/>
      <c r="F16" s="1"/>
      <c r="G16" s="1"/>
      <c r="H16" s="2"/>
      <c r="I16" s="2"/>
      <c r="J16" s="3"/>
      <c r="K16" s="2"/>
      <c r="L16" s="2"/>
      <c r="M16" s="2">
        <f t="shared" si="0"/>
        <v>0</v>
      </c>
    </row>
    <row r="17" spans="1:13" ht="24.95" customHeight="1" x14ac:dyDescent="0.25">
      <c r="A17" s="33"/>
      <c r="B17" s="1"/>
      <c r="C17" s="1"/>
      <c r="D17" s="1"/>
      <c r="E17" s="1"/>
      <c r="F17" s="1"/>
      <c r="G17" s="1"/>
      <c r="H17" s="2"/>
      <c r="I17" s="2"/>
      <c r="J17" s="35"/>
      <c r="K17" s="35"/>
      <c r="L17" s="35"/>
      <c r="M17" s="35">
        <f>M15+M16</f>
        <v>0</v>
      </c>
    </row>
    <row r="18" spans="1:13" ht="20.100000000000001" customHeight="1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25">
      <c r="J19" s="6"/>
      <c r="K19" s="6"/>
      <c r="L19" s="6"/>
      <c r="M19" s="6"/>
    </row>
    <row r="20" spans="1:13" x14ac:dyDescent="0.25">
      <c r="H20" s="6"/>
      <c r="I20" s="6"/>
      <c r="J20" s="7"/>
      <c r="K20" s="7"/>
      <c r="L20" s="7"/>
      <c r="M20" s="6"/>
    </row>
    <row r="21" spans="1:13" ht="15.75" customHeight="1" x14ac:dyDescent="0.25">
      <c r="C21" s="39" t="s">
        <v>48</v>
      </c>
      <c r="D21" s="39"/>
      <c r="E21" s="39"/>
      <c r="H21" s="6"/>
      <c r="I21" s="6"/>
      <c r="J21" s="39" t="s">
        <v>47</v>
      </c>
      <c r="K21" s="39"/>
      <c r="L21" s="39"/>
    </row>
    <row r="22" spans="1:13" x14ac:dyDescent="0.25">
      <c r="C22" s="39"/>
      <c r="D22" s="39"/>
      <c r="E22" s="39"/>
      <c r="H22" s="6"/>
      <c r="I22" s="6"/>
      <c r="J22" s="39"/>
      <c r="K22" s="39"/>
      <c r="L22" s="39"/>
    </row>
    <row r="23" spans="1:13" x14ac:dyDescent="0.25">
      <c r="C23" s="39"/>
      <c r="D23" s="39"/>
      <c r="E23" s="39"/>
      <c r="H23" s="6"/>
      <c r="I23" s="6"/>
      <c r="J23" s="39"/>
      <c r="K23" s="39"/>
      <c r="L23" s="39"/>
    </row>
    <row r="24" spans="1:13" x14ac:dyDescent="0.25">
      <c r="C24" s="39"/>
      <c r="D24" s="39"/>
      <c r="E24" s="39"/>
      <c r="H24" s="6"/>
      <c r="I24" s="6"/>
      <c r="J24" s="39"/>
      <c r="K24" s="39"/>
      <c r="L24" s="39"/>
    </row>
    <row r="25" spans="1:13" x14ac:dyDescent="0.25">
      <c r="C25" s="39"/>
      <c r="D25" s="39"/>
      <c r="E25" s="39"/>
      <c r="J25" s="39"/>
      <c r="K25" s="39"/>
      <c r="L25" s="39"/>
    </row>
    <row r="26" spans="1:13" x14ac:dyDescent="0.25">
      <c r="C26" s="39"/>
      <c r="D26" s="39"/>
      <c r="E26" s="39"/>
      <c r="J26" s="39"/>
      <c r="K26" s="39"/>
      <c r="L26" s="39"/>
    </row>
  </sheetData>
  <mergeCells count="16">
    <mergeCell ref="A1:M3"/>
    <mergeCell ref="A5:M5"/>
    <mergeCell ref="C7:D7"/>
    <mergeCell ref="C8:D8"/>
    <mergeCell ref="A7:B7"/>
    <mergeCell ref="A8:B8"/>
    <mergeCell ref="J21:L26"/>
    <mergeCell ref="C9:D9"/>
    <mergeCell ref="C10:D10"/>
    <mergeCell ref="A9:B9"/>
    <mergeCell ref="A10:B10"/>
    <mergeCell ref="C21:E26"/>
    <mergeCell ref="C11:D11"/>
    <mergeCell ref="C12:D12"/>
    <mergeCell ref="A11:B11"/>
    <mergeCell ref="A12:B12"/>
  </mergeCells>
  <pageMargins left="0.7" right="0.7" top="0.75" bottom="0.75" header="0.3" footer="0.3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K11" sqref="K11"/>
    </sheetView>
  </sheetViews>
  <sheetFormatPr defaultRowHeight="15" x14ac:dyDescent="0.25"/>
  <cols>
    <col min="1" max="1" width="10.42578125" bestFit="1" customWidth="1"/>
    <col min="2" max="3" width="20.7109375" customWidth="1"/>
    <col min="4" max="5" width="25.7109375" customWidth="1"/>
    <col min="6" max="6" width="41.140625" customWidth="1"/>
    <col min="7" max="7" width="20.7109375" customWidth="1"/>
  </cols>
  <sheetData>
    <row r="1" spans="1:7" ht="39.950000000000003" customHeight="1" thickBot="1" x14ac:dyDescent="0.3">
      <c r="A1" s="62" t="s">
        <v>19</v>
      </c>
      <c r="B1" s="63"/>
      <c r="C1" s="63"/>
      <c r="D1" s="63"/>
      <c r="E1" s="63"/>
      <c r="F1" s="63"/>
      <c r="G1" s="64"/>
    </row>
    <row r="2" spans="1:7" ht="24.95" customHeight="1" thickBot="1" x14ac:dyDescent="0.3">
      <c r="A2" s="65" t="s">
        <v>18</v>
      </c>
      <c r="B2" s="66"/>
      <c r="C2" s="66"/>
      <c r="D2" s="66"/>
      <c r="E2" s="66"/>
      <c r="F2" s="66"/>
      <c r="G2" s="67"/>
    </row>
    <row r="3" spans="1:7" ht="24.95" customHeight="1" thickBot="1" x14ac:dyDescent="0.3">
      <c r="A3" s="10"/>
      <c r="B3" s="10"/>
      <c r="C3" s="10"/>
      <c r="D3" s="10"/>
      <c r="E3" s="10"/>
      <c r="F3" s="10"/>
      <c r="G3" s="10"/>
    </row>
    <row r="4" spans="1:7" ht="24.95" customHeight="1" thickBot="1" x14ac:dyDescent="0.3">
      <c r="A4" s="15" t="s">
        <v>30</v>
      </c>
      <c r="B4" s="70"/>
      <c r="C4" s="70"/>
      <c r="D4" s="70"/>
      <c r="E4" s="70"/>
      <c r="F4" s="70"/>
      <c r="G4" s="71"/>
    </row>
    <row r="5" spans="1:7" ht="24.95" customHeight="1" thickBot="1" x14ac:dyDescent="0.3">
      <c r="A5" s="10"/>
      <c r="B5" s="10"/>
      <c r="C5" s="10"/>
      <c r="D5" s="10"/>
      <c r="E5" s="10"/>
      <c r="F5" s="10"/>
      <c r="G5" s="10"/>
    </row>
    <row r="6" spans="1:7" ht="24.95" customHeight="1" thickBot="1" x14ac:dyDescent="0.3">
      <c r="A6" s="16" t="s">
        <v>20</v>
      </c>
      <c r="B6" s="17" t="s">
        <v>21</v>
      </c>
      <c r="C6" s="17" t="s">
        <v>22</v>
      </c>
      <c r="D6" s="17" t="s">
        <v>28</v>
      </c>
      <c r="E6" s="17" t="s">
        <v>29</v>
      </c>
      <c r="F6" s="17" t="s">
        <v>23</v>
      </c>
      <c r="G6" s="17" t="s">
        <v>24</v>
      </c>
    </row>
    <row r="7" spans="1:7" ht="24.95" customHeight="1" x14ac:dyDescent="0.25">
      <c r="A7" s="21">
        <v>1</v>
      </c>
      <c r="B7" s="11"/>
      <c r="C7" s="11"/>
      <c r="D7" s="11"/>
      <c r="E7" s="11"/>
      <c r="F7" s="11"/>
      <c r="G7" s="20"/>
    </row>
    <row r="8" spans="1:7" ht="24.95" customHeight="1" x14ac:dyDescent="0.25">
      <c r="A8" s="21">
        <v>2</v>
      </c>
      <c r="B8" s="11"/>
      <c r="C8" s="11"/>
      <c r="D8" s="11"/>
      <c r="E8" s="11"/>
      <c r="F8" s="11"/>
      <c r="G8" s="20"/>
    </row>
    <row r="9" spans="1:7" ht="24.95" customHeight="1" thickBot="1" x14ac:dyDescent="0.3">
      <c r="A9" s="22">
        <v>3</v>
      </c>
      <c r="B9" s="12"/>
      <c r="C9" s="12"/>
      <c r="D9" s="12"/>
      <c r="E9" s="12"/>
      <c r="F9" s="12"/>
      <c r="G9" s="13"/>
    </row>
    <row r="10" spans="1:7" ht="24.95" customHeight="1" x14ac:dyDescent="0.25">
      <c r="A10" s="14"/>
      <c r="B10" s="14"/>
      <c r="C10" s="14"/>
      <c r="D10" s="14"/>
      <c r="E10" s="14"/>
      <c r="F10" s="14"/>
      <c r="G10" s="14"/>
    </row>
    <row r="11" spans="1:7" ht="24.95" customHeight="1" thickBot="1" x14ac:dyDescent="0.3">
      <c r="A11" s="14"/>
      <c r="B11" s="14"/>
      <c r="C11" s="14"/>
      <c r="D11" s="14"/>
      <c r="E11" s="14"/>
      <c r="F11" s="14"/>
      <c r="G11" s="14"/>
    </row>
    <row r="12" spans="1:7" ht="24.95" customHeight="1" thickBot="1" x14ac:dyDescent="0.3">
      <c r="A12" s="62" t="s">
        <v>25</v>
      </c>
      <c r="B12" s="63"/>
      <c r="C12" s="69"/>
      <c r="D12" s="68" t="s">
        <v>26</v>
      </c>
      <c r="E12" s="69"/>
      <c r="F12" s="68" t="s">
        <v>27</v>
      </c>
      <c r="G12" s="64"/>
    </row>
    <row r="13" spans="1:7" ht="24.95" customHeight="1" x14ac:dyDescent="0.25">
      <c r="A13" s="39" t="s">
        <v>48</v>
      </c>
      <c r="B13" s="39"/>
      <c r="C13" s="78"/>
      <c r="D13" s="79" t="s">
        <v>49</v>
      </c>
      <c r="E13" s="80"/>
      <c r="F13" s="72"/>
      <c r="G13" s="73"/>
    </row>
    <row r="14" spans="1:7" ht="24.95" customHeight="1" x14ac:dyDescent="0.25">
      <c r="A14" s="39"/>
      <c r="B14" s="39"/>
      <c r="C14" s="78"/>
      <c r="D14" s="81"/>
      <c r="E14" s="82"/>
      <c r="F14" s="74"/>
      <c r="G14" s="75"/>
    </row>
    <row r="15" spans="1:7" ht="24.95" customHeight="1" x14ac:dyDescent="0.25">
      <c r="A15" s="39"/>
      <c r="B15" s="39"/>
      <c r="C15" s="78"/>
      <c r="D15" s="81"/>
      <c r="E15" s="82"/>
      <c r="F15" s="74"/>
      <c r="G15" s="75"/>
    </row>
    <row r="16" spans="1:7" ht="24.95" customHeight="1" x14ac:dyDescent="0.25">
      <c r="A16" s="39"/>
      <c r="B16" s="39"/>
      <c r="C16" s="78"/>
      <c r="D16" s="81"/>
      <c r="E16" s="82"/>
      <c r="F16" s="74"/>
      <c r="G16" s="75"/>
    </row>
    <row r="17" spans="1:7" x14ac:dyDescent="0.25">
      <c r="A17" s="39"/>
      <c r="B17" s="39"/>
      <c r="C17" s="78"/>
      <c r="D17" s="81"/>
      <c r="E17" s="82"/>
      <c r="F17" s="74"/>
      <c r="G17" s="75"/>
    </row>
    <row r="18" spans="1:7" ht="15.75" thickBot="1" x14ac:dyDescent="0.3">
      <c r="A18" s="39"/>
      <c r="B18" s="39"/>
      <c r="C18" s="78"/>
      <c r="D18" s="83"/>
      <c r="E18" s="84"/>
      <c r="F18" s="76"/>
      <c r="G18" s="77"/>
    </row>
  </sheetData>
  <mergeCells count="9">
    <mergeCell ref="A1:G1"/>
    <mergeCell ref="A2:G2"/>
    <mergeCell ref="D12:E12"/>
    <mergeCell ref="B4:G4"/>
    <mergeCell ref="A12:C12"/>
    <mergeCell ref="F12:G12"/>
    <mergeCell ref="A13:C18"/>
    <mergeCell ref="D13:E18"/>
    <mergeCell ref="F13:G18"/>
  </mergeCells>
  <pageMargins left="0.7" right="0.7" top="0.75" bottom="0.75" header="0.3" footer="0.3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GELİŞTİRME</vt:lpstr>
      <vt:lpstr>İDARİ GÖREV TAZMİNATI</vt:lpstr>
      <vt:lpstr>ÜNİVERSİTE ÖDENEĞİ</vt:lpstr>
      <vt:lpstr>BANKA LİSTESİ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2024-06-03T07:37:15Z</dcterms:modified>
</cp:coreProperties>
</file>